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Relação de elevadores" sheetId="1" r:id="rId1"/>
    <sheet name="Cotação-Referência (3)" sheetId="2" r:id="rId2"/>
  </sheets>
  <definedNames>
    <definedName name="_xlnm.Print_Area" localSheetId="1">'Cotação-Referência (3)'!$B$2:$M$22</definedName>
    <definedName name="_xlnm.Print_Area" localSheetId="0">'Relação de elevadores'!$B$2:$I$22</definedName>
  </definedNames>
  <calcPr fullCalcOnLoad="1"/>
</workbook>
</file>

<file path=xl/sharedStrings.xml><?xml version="1.0" encoding="utf-8"?>
<sst xmlns="http://schemas.openxmlformats.org/spreadsheetml/2006/main" count="139" uniqueCount="46">
  <si>
    <t>Polo</t>
  </si>
  <si>
    <t>Cidade</t>
  </si>
  <si>
    <t>Local</t>
  </si>
  <si>
    <t>Quantidade</t>
  </si>
  <si>
    <t>Paradas</t>
  </si>
  <si>
    <t>Marcas</t>
  </si>
  <si>
    <t>Endereço</t>
  </si>
  <si>
    <t>Teresina</t>
  </si>
  <si>
    <t>Fórum Cível e Criminal</t>
  </si>
  <si>
    <t xml:space="preserve">Schindler </t>
  </si>
  <si>
    <t xml:space="preserve">Praça Edgard Nogueira s/n </t>
  </si>
  <si>
    <t>Fazenda Pública</t>
  </si>
  <si>
    <t xml:space="preserve">Otis </t>
  </si>
  <si>
    <t>Rua Governador Tibério Nunes, nº 309, Cabral.</t>
  </si>
  <si>
    <t>Prédio Anexo</t>
  </si>
  <si>
    <t>Palácio da Justiça</t>
  </si>
  <si>
    <t>-</t>
  </si>
  <si>
    <t>Palácio da Justiça (Nova sede)</t>
  </si>
  <si>
    <t>Padre Humberto Pietrogrande, 3509, Bairro Sao Raimundo.</t>
  </si>
  <si>
    <t>Prédio Adm (Nova sede)</t>
  </si>
  <si>
    <t>Esperantina</t>
  </si>
  <si>
    <t>Parnaíba</t>
  </si>
  <si>
    <t>Fórum</t>
  </si>
  <si>
    <t xml:space="preserve">Thyssenkrupp </t>
  </si>
  <si>
    <t>Avenida Dezenove de Outubro, 3495, Bairro Alberto Silva.</t>
  </si>
  <si>
    <t>Campo Maior</t>
  </si>
  <si>
    <t>Atlas</t>
  </si>
  <si>
    <t>Rua Aldenor Monteiro, S/N, Parque Zurique.</t>
  </si>
  <si>
    <t>São João</t>
  </si>
  <si>
    <t>São Raimundo Nonato</t>
  </si>
  <si>
    <t>Praça Francisco Antonio da Silva, s/n, Centro.</t>
  </si>
  <si>
    <t>Thyssenkrupp</t>
  </si>
  <si>
    <t xml:space="preserve">Rua Coronel José Fortes, 285 </t>
  </si>
  <si>
    <t>Picos</t>
  </si>
  <si>
    <t>Rua Porfírio Bispo de Souza, s/n, Dner.</t>
  </si>
  <si>
    <t>CEJUSC</t>
  </si>
  <si>
    <t xml:space="preserve">Av. Getúlio Vargas, 549, Centro. </t>
  </si>
  <si>
    <t>INCOMTEL</t>
  </si>
  <si>
    <t xml:space="preserve">ATLAS SCHINDLER </t>
  </si>
  <si>
    <t>TECNEL</t>
  </si>
  <si>
    <t>TOTAL</t>
  </si>
  <si>
    <t>Subtotal Paradas</t>
  </si>
  <si>
    <t>MÉDIA</t>
  </si>
  <si>
    <t>Relação - Elevadores - TJPI</t>
  </si>
  <si>
    <t>TESTE</t>
  </si>
  <si>
    <t>Tabela de Referência Elevadores - TJPI (Pesquisa de mercado)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</si>
</sst>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7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43" fontId="0" fillId="0" borderId="10" xfId="51" applyBorder="1" applyAlignment="1">
      <alignment/>
    </xf>
    <xf numFmtId="43" fontId="0" fillId="0" borderId="10" xfId="51" applyNumberFormat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43" fontId="0" fillId="0" borderId="10" xfId="5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3" fontId="0" fillId="0" borderId="0" xfId="0" applyNumberFormat="1" applyAlignment="1">
      <alignment/>
    </xf>
    <xf numFmtId="0" fontId="0" fillId="0" borderId="10" xfId="0" applyFont="1" applyFill="1" applyBorder="1" applyAlignment="1">
      <alignment wrapText="1"/>
    </xf>
    <xf numFmtId="43" fontId="0" fillId="0" borderId="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33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/>
    </xf>
    <xf numFmtId="43" fontId="0" fillId="34" borderId="12" xfId="51" applyNumberForma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43" fontId="0" fillId="34" borderId="12" xfId="5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/>
    </xf>
    <xf numFmtId="43" fontId="0" fillId="33" borderId="14" xfId="51" applyFill="1" applyBorder="1" applyAlignment="1">
      <alignment horizontal="center" vertical="center"/>
    </xf>
    <xf numFmtId="43" fontId="0" fillId="34" borderId="15" xfId="51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43" fontId="0" fillId="0" borderId="19" xfId="51" applyBorder="1" applyAlignment="1">
      <alignment horizontal="center" vertical="center"/>
    </xf>
    <xf numFmtId="43" fontId="0" fillId="0" borderId="20" xfId="51" applyBorder="1" applyAlignment="1">
      <alignment horizontal="center" vertical="center"/>
    </xf>
    <xf numFmtId="43" fontId="0" fillId="0" borderId="21" xfId="51" applyBorder="1" applyAlignment="1">
      <alignment horizontal="center" vertical="center"/>
    </xf>
    <xf numFmtId="43" fontId="0" fillId="0" borderId="19" xfId="51" applyBorder="1" applyAlignment="1">
      <alignment horizontal="center"/>
    </xf>
    <xf numFmtId="43" fontId="0" fillId="0" borderId="21" xfId="51" applyBorder="1" applyAlignment="1">
      <alignment horizontal="center"/>
    </xf>
    <xf numFmtId="43" fontId="0" fillId="34" borderId="22" xfId="51" applyFill="1" applyBorder="1" applyAlignment="1">
      <alignment horizontal="center" vertical="center"/>
    </xf>
    <xf numFmtId="43" fontId="0" fillId="34" borderId="23" xfId="51" applyFill="1" applyBorder="1" applyAlignment="1">
      <alignment horizontal="center" vertical="center"/>
    </xf>
    <xf numFmtId="43" fontId="0" fillId="34" borderId="24" xfId="51" applyFill="1" applyBorder="1" applyAlignment="1">
      <alignment horizontal="center" vertical="center"/>
    </xf>
    <xf numFmtId="43" fontId="0" fillId="34" borderId="22" xfId="51" applyFill="1" applyBorder="1" applyAlignment="1">
      <alignment horizontal="center"/>
    </xf>
    <xf numFmtId="43" fontId="0" fillId="34" borderId="24" xfId="5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4"/>
  <sheetViews>
    <sheetView view="pageBreakPreview" zoomScaleSheetLayoutView="100" zoomScalePageLayoutView="0" workbookViewId="0" topLeftCell="A1">
      <selection activeCell="F30" sqref="F30"/>
    </sheetView>
  </sheetViews>
  <sheetFormatPr defaultColWidth="11.57421875" defaultRowHeight="12.75"/>
  <cols>
    <col min="1" max="1" width="1.8515625" style="0" customWidth="1"/>
    <col min="2" max="2" width="12.8515625" style="0" bestFit="1" customWidth="1"/>
    <col min="3" max="3" width="13.140625" style="0" customWidth="1"/>
    <col min="4" max="4" width="26.00390625" style="0" customWidth="1"/>
    <col min="5" max="5" width="10.421875" style="0" bestFit="1" customWidth="1"/>
    <col min="6" max="6" width="7.8515625" style="0" bestFit="1" customWidth="1"/>
    <col min="7" max="7" width="10.140625" style="0" customWidth="1"/>
    <col min="8" max="8" width="13.28125" style="0" bestFit="1" customWidth="1"/>
    <col min="9" max="9" width="49.8515625" style="0" customWidth="1"/>
  </cols>
  <sheetData>
    <row r="1" ht="15" customHeight="1"/>
    <row r="2" spans="2:9" ht="12.75">
      <c r="B2" s="40" t="s">
        <v>43</v>
      </c>
      <c r="C2" s="41"/>
      <c r="D2" s="41"/>
      <c r="E2" s="41"/>
      <c r="F2" s="41"/>
      <c r="G2" s="41"/>
      <c r="H2" s="41"/>
      <c r="I2" s="41"/>
    </row>
    <row r="3" spans="2:9" ht="30" customHeight="1">
      <c r="B3" s="18" t="s">
        <v>0</v>
      </c>
      <c r="C3" s="18" t="s">
        <v>1</v>
      </c>
      <c r="D3" s="18" t="s">
        <v>2</v>
      </c>
      <c r="E3" s="18" t="s">
        <v>3</v>
      </c>
      <c r="F3" s="18" t="s">
        <v>4</v>
      </c>
      <c r="G3" s="6" t="s">
        <v>41</v>
      </c>
      <c r="H3" s="18" t="s">
        <v>5</v>
      </c>
      <c r="I3" s="18" t="s">
        <v>6</v>
      </c>
    </row>
    <row r="4" spans="2:9" ht="12.75">
      <c r="B4" s="42" t="s">
        <v>7</v>
      </c>
      <c r="C4" s="14" t="s">
        <v>7</v>
      </c>
      <c r="D4" s="14" t="s">
        <v>8</v>
      </c>
      <c r="E4" s="15">
        <v>6</v>
      </c>
      <c r="F4" s="15">
        <v>6</v>
      </c>
      <c r="G4" s="3">
        <f>E4*F4</f>
        <v>36</v>
      </c>
      <c r="H4" s="1" t="s">
        <v>9</v>
      </c>
      <c r="I4" s="2" t="s">
        <v>10</v>
      </c>
    </row>
    <row r="5" spans="2:9" ht="12.75">
      <c r="B5" s="42"/>
      <c r="C5" s="14" t="s">
        <v>7</v>
      </c>
      <c r="D5" s="14" t="s">
        <v>11</v>
      </c>
      <c r="E5" s="15">
        <v>1</v>
      </c>
      <c r="F5" s="15">
        <v>4</v>
      </c>
      <c r="G5" s="3">
        <f aca="true" t="shared" si="0" ref="G5:G20">E5*F5</f>
        <v>4</v>
      </c>
      <c r="H5" s="1" t="s">
        <v>12</v>
      </c>
      <c r="I5" s="2" t="s">
        <v>13</v>
      </c>
    </row>
    <row r="6" spans="2:9" ht="12.75">
      <c r="B6" s="42"/>
      <c r="C6" s="14" t="s">
        <v>7</v>
      </c>
      <c r="D6" s="14" t="s">
        <v>14</v>
      </c>
      <c r="E6" s="15">
        <v>2</v>
      </c>
      <c r="F6" s="15">
        <v>3</v>
      </c>
      <c r="G6" s="3">
        <f t="shared" si="0"/>
        <v>6</v>
      </c>
      <c r="H6" s="1" t="s">
        <v>12</v>
      </c>
      <c r="I6" s="2" t="s">
        <v>10</v>
      </c>
    </row>
    <row r="7" spans="2:9" ht="12.75">
      <c r="B7" s="42"/>
      <c r="C7" s="14" t="s">
        <v>7</v>
      </c>
      <c r="D7" s="14" t="s">
        <v>15</v>
      </c>
      <c r="E7" s="15">
        <v>2</v>
      </c>
      <c r="F7" s="15">
        <v>5</v>
      </c>
      <c r="G7" s="3">
        <f t="shared" si="0"/>
        <v>10</v>
      </c>
      <c r="H7" s="1" t="s">
        <v>16</v>
      </c>
      <c r="I7" s="2" t="s">
        <v>10</v>
      </c>
    </row>
    <row r="8" spans="2:9" ht="12.75">
      <c r="B8" s="42"/>
      <c r="C8" s="14" t="s">
        <v>7</v>
      </c>
      <c r="D8" s="14" t="s">
        <v>17</v>
      </c>
      <c r="E8" s="15"/>
      <c r="F8" s="15"/>
      <c r="G8" s="3">
        <f t="shared" si="0"/>
        <v>0</v>
      </c>
      <c r="H8" s="1" t="s">
        <v>12</v>
      </c>
      <c r="I8" s="2" t="s">
        <v>18</v>
      </c>
    </row>
    <row r="9" spans="2:9" ht="12.75">
      <c r="B9" s="42"/>
      <c r="C9" s="14" t="s">
        <v>7</v>
      </c>
      <c r="D9" s="14" t="s">
        <v>17</v>
      </c>
      <c r="E9" s="15"/>
      <c r="F9" s="15"/>
      <c r="G9" s="3">
        <f t="shared" si="0"/>
        <v>0</v>
      </c>
      <c r="H9" s="1" t="s">
        <v>12</v>
      </c>
      <c r="I9" s="2" t="s">
        <v>18</v>
      </c>
    </row>
    <row r="10" spans="2:9" ht="12.75">
      <c r="B10" s="42"/>
      <c r="C10" s="14" t="s">
        <v>7</v>
      </c>
      <c r="D10" s="14" t="s">
        <v>19</v>
      </c>
      <c r="E10" s="15"/>
      <c r="F10" s="15"/>
      <c r="G10" s="3">
        <f t="shared" si="0"/>
        <v>0</v>
      </c>
      <c r="H10" s="1" t="s">
        <v>12</v>
      </c>
      <c r="I10" s="2" t="s">
        <v>18</v>
      </c>
    </row>
    <row r="11" spans="2:9" ht="12.75">
      <c r="B11" s="19"/>
      <c r="C11" s="14"/>
      <c r="D11" s="14"/>
      <c r="E11" s="15"/>
      <c r="F11" s="15"/>
      <c r="G11" s="3"/>
      <c r="H11" s="1"/>
      <c r="I11" s="2"/>
    </row>
    <row r="12" spans="2:9" ht="12.75">
      <c r="B12" s="42" t="s">
        <v>21</v>
      </c>
      <c r="C12" s="14" t="s">
        <v>21</v>
      </c>
      <c r="D12" s="14" t="s">
        <v>22</v>
      </c>
      <c r="E12" s="15">
        <v>2</v>
      </c>
      <c r="F12" s="15">
        <v>2</v>
      </c>
      <c r="G12" s="3">
        <f t="shared" si="0"/>
        <v>4</v>
      </c>
      <c r="H12" s="1" t="s">
        <v>23</v>
      </c>
      <c r="I12" s="2" t="s">
        <v>24</v>
      </c>
    </row>
    <row r="13" spans="2:9" ht="12.75">
      <c r="B13" s="42"/>
      <c r="C13" s="14" t="s">
        <v>20</v>
      </c>
      <c r="D13" s="14" t="s">
        <v>22</v>
      </c>
      <c r="E13" s="15">
        <v>1</v>
      </c>
      <c r="F13" s="15">
        <v>3</v>
      </c>
      <c r="G13" s="3">
        <f t="shared" si="0"/>
        <v>3</v>
      </c>
      <c r="H13" s="1" t="s">
        <v>31</v>
      </c>
      <c r="I13" s="2" t="s">
        <v>32</v>
      </c>
    </row>
    <row r="14" spans="2:9" ht="12.75">
      <c r="B14" s="19"/>
      <c r="C14" s="14"/>
      <c r="D14" s="14"/>
      <c r="E14" s="15"/>
      <c r="F14" s="15"/>
      <c r="G14" s="3">
        <f t="shared" si="0"/>
        <v>0</v>
      </c>
      <c r="H14" s="1"/>
      <c r="I14" s="2"/>
    </row>
    <row r="15" spans="2:9" ht="12.75">
      <c r="B15" s="19" t="s">
        <v>25</v>
      </c>
      <c r="C15" s="14" t="s">
        <v>25</v>
      </c>
      <c r="D15" s="14" t="s">
        <v>22</v>
      </c>
      <c r="E15" s="15">
        <v>1</v>
      </c>
      <c r="F15" s="15">
        <v>2</v>
      </c>
      <c r="G15" s="3">
        <f t="shared" si="0"/>
        <v>2</v>
      </c>
      <c r="H15" s="1" t="s">
        <v>26</v>
      </c>
      <c r="I15" s="2" t="s">
        <v>27</v>
      </c>
    </row>
    <row r="16" spans="2:9" ht="12.75">
      <c r="B16" s="19"/>
      <c r="C16" s="14"/>
      <c r="D16" s="14"/>
      <c r="E16" s="15"/>
      <c r="F16" s="15"/>
      <c r="G16" s="3">
        <f t="shared" si="0"/>
        <v>0</v>
      </c>
      <c r="H16" s="1"/>
      <c r="I16" s="2"/>
    </row>
    <row r="17" spans="2:9" ht="12.75">
      <c r="B17" s="42" t="s">
        <v>33</v>
      </c>
      <c r="C17" s="14" t="s">
        <v>33</v>
      </c>
      <c r="D17" s="14" t="s">
        <v>22</v>
      </c>
      <c r="E17" s="15">
        <v>2</v>
      </c>
      <c r="F17" s="15">
        <v>3</v>
      </c>
      <c r="G17" s="3">
        <f t="shared" si="0"/>
        <v>6</v>
      </c>
      <c r="H17" s="1" t="s">
        <v>31</v>
      </c>
      <c r="I17" s="2" t="s">
        <v>34</v>
      </c>
    </row>
    <row r="18" spans="2:9" ht="12.75">
      <c r="B18" s="42"/>
      <c r="C18" s="14" t="s">
        <v>33</v>
      </c>
      <c r="D18" s="14" t="s">
        <v>35</v>
      </c>
      <c r="E18" s="15">
        <v>1</v>
      </c>
      <c r="F18" s="15">
        <v>2</v>
      </c>
      <c r="G18" s="3">
        <f t="shared" si="0"/>
        <v>2</v>
      </c>
      <c r="H18" s="1" t="s">
        <v>31</v>
      </c>
      <c r="I18" s="2" t="s">
        <v>36</v>
      </c>
    </row>
    <row r="19" spans="2:9" ht="12.75">
      <c r="B19" s="19"/>
      <c r="C19" s="14"/>
      <c r="D19" s="14"/>
      <c r="E19" s="15"/>
      <c r="F19" s="15"/>
      <c r="G19" s="3">
        <f t="shared" si="0"/>
        <v>0</v>
      </c>
      <c r="H19" s="1"/>
      <c r="I19" s="2"/>
    </row>
    <row r="20" spans="2:9" ht="24" customHeight="1">
      <c r="B20" s="19" t="s">
        <v>28</v>
      </c>
      <c r="C20" s="21" t="s">
        <v>29</v>
      </c>
      <c r="D20" s="14" t="s">
        <v>22</v>
      </c>
      <c r="E20" s="15">
        <v>1</v>
      </c>
      <c r="F20" s="15">
        <v>3</v>
      </c>
      <c r="G20" s="3">
        <f t="shared" si="0"/>
        <v>3</v>
      </c>
      <c r="H20" s="1" t="s">
        <v>16</v>
      </c>
      <c r="I20" s="2" t="s">
        <v>30</v>
      </c>
    </row>
    <row r="21" spans="2:9" ht="9.75" customHeight="1">
      <c r="B21" s="16"/>
      <c r="C21" s="14"/>
      <c r="D21" s="14"/>
      <c r="E21" s="15"/>
      <c r="F21" s="15"/>
      <c r="G21" s="15"/>
      <c r="H21" s="16"/>
      <c r="I21" s="14"/>
    </row>
    <row r="22" spans="2:9" ht="12.75">
      <c r="B22" s="11" t="s">
        <v>40</v>
      </c>
      <c r="C22" s="12"/>
      <c r="D22" s="12"/>
      <c r="E22" s="13">
        <f>SUM(E4:E20)</f>
        <v>19</v>
      </c>
      <c r="F22" s="13"/>
      <c r="G22" s="13">
        <f>SUM(G4:G20)</f>
        <v>76</v>
      </c>
      <c r="H22" s="11"/>
      <c r="I22" s="12"/>
    </row>
    <row r="23" spans="2:22" ht="6" customHeight="1">
      <c r="B23" s="8"/>
      <c r="C23" s="9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2:22" ht="12.75">
      <c r="B24" s="8"/>
      <c r="C24" s="9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</sheetData>
  <sheetProtection selectLockedCells="1" selectUnlockedCells="1"/>
  <mergeCells count="4">
    <mergeCell ref="B2:I2"/>
    <mergeCell ref="B4:B10"/>
    <mergeCell ref="B12:B13"/>
    <mergeCell ref="B17:B18"/>
  </mergeCells>
  <printOptions/>
  <pageMargins left="0.7875" right="0.7875" top="1.025" bottom="1.025" header="0.7875" footer="0.7875"/>
  <pageSetup firstPageNumber="1" useFirstPageNumber="1" horizontalDpi="300" verticalDpi="300" orientation="portrait" paperSize="9" scale="56" r:id="rId1"/>
  <headerFooter alignWithMargins="0">
    <oddHeader>&amp;C&amp;A</oddHeader>
    <oddFooter>&amp;CPágina &amp;P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Z23"/>
  <sheetViews>
    <sheetView tabSelected="1" zoomScale="80" zoomScaleNormal="80" zoomScaleSheetLayoutView="90" workbookViewId="0" topLeftCell="A1">
      <selection activeCell="H35" sqref="H35"/>
    </sheetView>
  </sheetViews>
  <sheetFormatPr defaultColWidth="11.57421875" defaultRowHeight="12.75"/>
  <cols>
    <col min="1" max="1" width="1.1484375" style="0" customWidth="1"/>
    <col min="2" max="2" width="12.8515625" style="0" bestFit="1" customWidth="1"/>
    <col min="3" max="3" width="14.28125" style="0" customWidth="1"/>
    <col min="4" max="4" width="28.7109375" style="0" customWidth="1"/>
    <col min="5" max="5" width="10.421875" style="0" bestFit="1" customWidth="1"/>
    <col min="6" max="6" width="7.8515625" style="0" bestFit="1" customWidth="1"/>
    <col min="7" max="7" width="10.140625" style="0" customWidth="1"/>
    <col min="8" max="8" width="13.28125" style="0" bestFit="1" customWidth="1"/>
    <col min="9" max="9" width="34.7109375" style="0" customWidth="1"/>
    <col min="10" max="10" width="13.00390625" style="0" customWidth="1"/>
    <col min="11" max="11" width="11.57421875" style="0" customWidth="1"/>
    <col min="12" max="13" width="11.421875" style="0" customWidth="1"/>
  </cols>
  <sheetData>
    <row r="1" ht="6" customHeight="1" thickBot="1"/>
    <row r="2" spans="2:13" ht="12.75">
      <c r="B2" s="43" t="s">
        <v>45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2:13" ht="30" customHeight="1">
      <c r="B3" s="28" t="s">
        <v>0</v>
      </c>
      <c r="C3" s="23" t="s">
        <v>1</v>
      </c>
      <c r="D3" s="23" t="s">
        <v>2</v>
      </c>
      <c r="E3" s="23" t="s">
        <v>3</v>
      </c>
      <c r="F3" s="23" t="s">
        <v>4</v>
      </c>
      <c r="G3" s="6" t="s">
        <v>41</v>
      </c>
      <c r="H3" s="23" t="s">
        <v>5</v>
      </c>
      <c r="I3" s="23" t="s">
        <v>6</v>
      </c>
      <c r="J3" s="7" t="s">
        <v>38</v>
      </c>
      <c r="K3" s="7" t="s">
        <v>37</v>
      </c>
      <c r="L3" s="7" t="s">
        <v>39</v>
      </c>
      <c r="M3" s="29" t="s">
        <v>42</v>
      </c>
    </row>
    <row r="4" spans="2:13" ht="12.75">
      <c r="B4" s="46" t="s">
        <v>7</v>
      </c>
      <c r="C4" s="24" t="s">
        <v>7</v>
      </c>
      <c r="D4" s="24" t="s">
        <v>8</v>
      </c>
      <c r="E4" s="25">
        <v>6</v>
      </c>
      <c r="F4" s="25">
        <v>6</v>
      </c>
      <c r="G4" s="26">
        <f>E4*F4</f>
        <v>36</v>
      </c>
      <c r="H4" s="27" t="s">
        <v>9</v>
      </c>
      <c r="I4" s="27" t="s">
        <v>10</v>
      </c>
      <c r="J4" s="47">
        <v>16200</v>
      </c>
      <c r="K4" s="47">
        <f>21*450</f>
        <v>9450</v>
      </c>
      <c r="L4" s="47">
        <f>21*500</f>
        <v>10500</v>
      </c>
      <c r="M4" s="52">
        <f>ROUND((J4+K4+L4)/3,2)</f>
        <v>12050</v>
      </c>
    </row>
    <row r="5" spans="2:13" ht="25.5">
      <c r="B5" s="46"/>
      <c r="C5" s="24" t="s">
        <v>7</v>
      </c>
      <c r="D5" s="24" t="s">
        <v>11</v>
      </c>
      <c r="E5" s="25">
        <v>1</v>
      </c>
      <c r="F5" s="25">
        <v>4</v>
      </c>
      <c r="G5" s="26">
        <f aca="true" t="shared" si="0" ref="G5:G20">E5*F5</f>
        <v>4</v>
      </c>
      <c r="H5" s="27" t="s">
        <v>12</v>
      </c>
      <c r="I5" s="27" t="s">
        <v>13</v>
      </c>
      <c r="J5" s="48"/>
      <c r="K5" s="48"/>
      <c r="L5" s="48"/>
      <c r="M5" s="53"/>
    </row>
    <row r="6" spans="2:13" ht="12.75">
      <c r="B6" s="46"/>
      <c r="C6" s="24" t="s">
        <v>7</v>
      </c>
      <c r="D6" s="24" t="s">
        <v>14</v>
      </c>
      <c r="E6" s="25">
        <v>2</v>
      </c>
      <c r="F6" s="25">
        <v>3</v>
      </c>
      <c r="G6" s="26">
        <f t="shared" si="0"/>
        <v>6</v>
      </c>
      <c r="H6" s="27" t="s">
        <v>12</v>
      </c>
      <c r="I6" s="27" t="s">
        <v>10</v>
      </c>
      <c r="J6" s="48"/>
      <c r="K6" s="48"/>
      <c r="L6" s="48"/>
      <c r="M6" s="53"/>
    </row>
    <row r="7" spans="2:13" ht="12.75">
      <c r="B7" s="46"/>
      <c r="C7" s="24" t="s">
        <v>7</v>
      </c>
      <c r="D7" s="24" t="s">
        <v>15</v>
      </c>
      <c r="E7" s="25">
        <v>2</v>
      </c>
      <c r="F7" s="25">
        <v>5</v>
      </c>
      <c r="G7" s="26">
        <f t="shared" si="0"/>
        <v>10</v>
      </c>
      <c r="H7" s="27" t="s">
        <v>16</v>
      </c>
      <c r="I7" s="27" t="s">
        <v>10</v>
      </c>
      <c r="J7" s="48"/>
      <c r="K7" s="48"/>
      <c r="L7" s="48"/>
      <c r="M7" s="53"/>
    </row>
    <row r="8" spans="2:13" ht="25.5">
      <c r="B8" s="46"/>
      <c r="C8" s="24" t="s">
        <v>7</v>
      </c>
      <c r="D8" s="24" t="s">
        <v>17</v>
      </c>
      <c r="E8" s="25">
        <v>3</v>
      </c>
      <c r="F8" s="25">
        <v>3</v>
      </c>
      <c r="G8" s="26">
        <f t="shared" si="0"/>
        <v>9</v>
      </c>
      <c r="H8" s="27" t="s">
        <v>12</v>
      </c>
      <c r="I8" s="27" t="s">
        <v>18</v>
      </c>
      <c r="J8" s="48"/>
      <c r="K8" s="48"/>
      <c r="L8" s="48"/>
      <c r="M8" s="53"/>
    </row>
    <row r="9" spans="2:13" ht="25.5">
      <c r="B9" s="46"/>
      <c r="C9" s="24" t="s">
        <v>7</v>
      </c>
      <c r="D9" s="24" t="s">
        <v>17</v>
      </c>
      <c r="E9" s="25">
        <v>3</v>
      </c>
      <c r="F9" s="25">
        <v>4</v>
      </c>
      <c r="G9" s="26">
        <f t="shared" si="0"/>
        <v>12</v>
      </c>
      <c r="H9" s="27" t="s">
        <v>12</v>
      </c>
      <c r="I9" s="27" t="s">
        <v>18</v>
      </c>
      <c r="J9" s="48"/>
      <c r="K9" s="48"/>
      <c r="L9" s="48"/>
      <c r="M9" s="53"/>
    </row>
    <row r="10" spans="2:13" ht="25.5">
      <c r="B10" s="46"/>
      <c r="C10" s="24" t="s">
        <v>7</v>
      </c>
      <c r="D10" s="24" t="s">
        <v>19</v>
      </c>
      <c r="E10" s="25">
        <v>4</v>
      </c>
      <c r="F10" s="25">
        <v>3</v>
      </c>
      <c r="G10" s="26">
        <f t="shared" si="0"/>
        <v>12</v>
      </c>
      <c r="H10" s="27" t="s">
        <v>12</v>
      </c>
      <c r="I10" s="27" t="s">
        <v>18</v>
      </c>
      <c r="J10" s="49"/>
      <c r="K10" s="49"/>
      <c r="L10" s="49"/>
      <c r="M10" s="54"/>
    </row>
    <row r="11" spans="2:13" ht="12.75">
      <c r="B11" s="30"/>
      <c r="C11" s="24"/>
      <c r="D11" s="24"/>
      <c r="E11" s="25"/>
      <c r="F11" s="25"/>
      <c r="G11" s="26"/>
      <c r="H11" s="27"/>
      <c r="I11" s="27"/>
      <c r="J11" s="4"/>
      <c r="K11" s="4"/>
      <c r="L11" s="5"/>
      <c r="M11" s="31"/>
    </row>
    <row r="12" spans="2:13" ht="25.5">
      <c r="B12" s="46" t="s">
        <v>21</v>
      </c>
      <c r="C12" s="24" t="s">
        <v>21</v>
      </c>
      <c r="D12" s="24" t="s">
        <v>22</v>
      </c>
      <c r="E12" s="25">
        <v>2</v>
      </c>
      <c r="F12" s="25">
        <v>2</v>
      </c>
      <c r="G12" s="26">
        <f t="shared" si="0"/>
        <v>4</v>
      </c>
      <c r="H12" s="27" t="s">
        <v>23</v>
      </c>
      <c r="I12" s="27" t="s">
        <v>24</v>
      </c>
      <c r="J12" s="47">
        <v>1500</v>
      </c>
      <c r="K12" s="47">
        <f>3*450</f>
        <v>1350</v>
      </c>
      <c r="L12" s="47">
        <f>3*500</f>
        <v>1500</v>
      </c>
      <c r="M12" s="52">
        <f>ROUND((J12+K12+L12)/3,2)</f>
        <v>1450</v>
      </c>
    </row>
    <row r="13" spans="2:13" ht="12.75">
      <c r="B13" s="46"/>
      <c r="C13" s="24" t="s">
        <v>20</v>
      </c>
      <c r="D13" s="24" t="s">
        <v>22</v>
      </c>
      <c r="E13" s="25">
        <v>1</v>
      </c>
      <c r="F13" s="25">
        <v>3</v>
      </c>
      <c r="G13" s="26">
        <f t="shared" si="0"/>
        <v>3</v>
      </c>
      <c r="H13" s="27" t="s">
        <v>31</v>
      </c>
      <c r="I13" s="27" t="s">
        <v>32</v>
      </c>
      <c r="J13" s="49"/>
      <c r="K13" s="49"/>
      <c r="L13" s="49"/>
      <c r="M13" s="54"/>
    </row>
    <row r="14" spans="2:13" ht="12.75">
      <c r="B14" s="30"/>
      <c r="C14" s="24"/>
      <c r="D14" s="24"/>
      <c r="E14" s="25"/>
      <c r="F14" s="25"/>
      <c r="G14" s="26">
        <f t="shared" si="0"/>
        <v>0</v>
      </c>
      <c r="H14" s="27"/>
      <c r="I14" s="27"/>
      <c r="J14" s="4"/>
      <c r="K14" s="4"/>
      <c r="L14" s="5"/>
      <c r="M14" s="31"/>
    </row>
    <row r="15" spans="2:13" ht="25.5">
      <c r="B15" s="30" t="s">
        <v>25</v>
      </c>
      <c r="C15" s="24" t="s">
        <v>25</v>
      </c>
      <c r="D15" s="24" t="s">
        <v>22</v>
      </c>
      <c r="E15" s="25">
        <v>1</v>
      </c>
      <c r="F15" s="25">
        <v>2</v>
      </c>
      <c r="G15" s="26">
        <f t="shared" si="0"/>
        <v>2</v>
      </c>
      <c r="H15" s="27" t="s">
        <v>26</v>
      </c>
      <c r="I15" s="27" t="s">
        <v>27</v>
      </c>
      <c r="J15" s="4">
        <v>1000</v>
      </c>
      <c r="K15" s="4">
        <v>450</v>
      </c>
      <c r="L15" s="5">
        <v>500</v>
      </c>
      <c r="M15" s="31">
        <f>ROUND((J15+K15+L15)/3,2)</f>
        <v>650</v>
      </c>
    </row>
    <row r="16" spans="2:13" ht="12.75">
      <c r="B16" s="30"/>
      <c r="C16" s="24"/>
      <c r="D16" s="24"/>
      <c r="E16" s="25"/>
      <c r="F16" s="25"/>
      <c r="G16" s="26">
        <f t="shared" si="0"/>
        <v>0</v>
      </c>
      <c r="H16" s="27"/>
      <c r="I16" s="27"/>
      <c r="J16" s="4"/>
      <c r="K16" s="4"/>
      <c r="L16" s="5"/>
      <c r="M16" s="31"/>
    </row>
    <row r="17" spans="2:13" ht="12.75">
      <c r="B17" s="46" t="s">
        <v>33</v>
      </c>
      <c r="C17" s="24" t="s">
        <v>33</v>
      </c>
      <c r="D17" s="24" t="s">
        <v>22</v>
      </c>
      <c r="E17" s="25">
        <v>2</v>
      </c>
      <c r="F17" s="25">
        <v>3</v>
      </c>
      <c r="G17" s="26">
        <f t="shared" si="0"/>
        <v>6</v>
      </c>
      <c r="H17" s="27" t="s">
        <v>31</v>
      </c>
      <c r="I17" s="27" t="s">
        <v>34</v>
      </c>
      <c r="J17" s="50">
        <v>1500</v>
      </c>
      <c r="K17" s="50">
        <f>3*450</f>
        <v>1350</v>
      </c>
      <c r="L17" s="50">
        <f>3*500</f>
        <v>1500</v>
      </c>
      <c r="M17" s="55">
        <f>ROUND((J17+K17+L17)/3,2)</f>
        <v>1450</v>
      </c>
    </row>
    <row r="18" spans="2:13" ht="12.75">
      <c r="B18" s="46"/>
      <c r="C18" s="24" t="s">
        <v>33</v>
      </c>
      <c r="D18" s="24" t="s">
        <v>35</v>
      </c>
      <c r="E18" s="25">
        <v>1</v>
      </c>
      <c r="F18" s="25">
        <v>2</v>
      </c>
      <c r="G18" s="26">
        <f t="shared" si="0"/>
        <v>2</v>
      </c>
      <c r="H18" s="27" t="s">
        <v>31</v>
      </c>
      <c r="I18" s="27" t="s">
        <v>36</v>
      </c>
      <c r="J18" s="51"/>
      <c r="K18" s="51"/>
      <c r="L18" s="51"/>
      <c r="M18" s="56"/>
    </row>
    <row r="19" spans="2:13" ht="12.75">
      <c r="B19" s="30"/>
      <c r="C19" s="24"/>
      <c r="D19" s="24"/>
      <c r="E19" s="25"/>
      <c r="F19" s="25"/>
      <c r="G19" s="26">
        <f t="shared" si="0"/>
        <v>0</v>
      </c>
      <c r="H19" s="27"/>
      <c r="I19" s="27"/>
      <c r="J19" s="4"/>
      <c r="K19" s="4"/>
      <c r="L19" s="5"/>
      <c r="M19" s="31"/>
    </row>
    <row r="20" spans="2:13" ht="25.5">
      <c r="B20" s="30" t="s">
        <v>28</v>
      </c>
      <c r="C20" s="24" t="s">
        <v>29</v>
      </c>
      <c r="D20" s="24" t="s">
        <v>22</v>
      </c>
      <c r="E20" s="25">
        <v>1</v>
      </c>
      <c r="F20" s="25">
        <v>3</v>
      </c>
      <c r="G20" s="26">
        <f t="shared" si="0"/>
        <v>3</v>
      </c>
      <c r="H20" s="27" t="s">
        <v>16</v>
      </c>
      <c r="I20" s="27" t="s">
        <v>30</v>
      </c>
      <c r="J20" s="4">
        <v>500</v>
      </c>
      <c r="K20" s="4">
        <v>450</v>
      </c>
      <c r="L20" s="5">
        <v>500</v>
      </c>
      <c r="M20" s="31">
        <f>ROUND((J20+K20+L20)/3,2)</f>
        <v>483.33</v>
      </c>
    </row>
    <row r="21" spans="2:13" ht="5.25" customHeight="1">
      <c r="B21" s="32"/>
      <c r="C21" s="14"/>
      <c r="D21" s="14"/>
      <c r="E21" s="15"/>
      <c r="F21" s="15"/>
      <c r="G21" s="15"/>
      <c r="H21" s="16"/>
      <c r="I21" s="14"/>
      <c r="J21" s="17"/>
      <c r="K21" s="17"/>
      <c r="L21" s="17"/>
      <c r="M21" s="33"/>
    </row>
    <row r="22" spans="2:15" ht="13.5" thickBot="1">
      <c r="B22" s="34" t="s">
        <v>40</v>
      </c>
      <c r="C22" s="35"/>
      <c r="D22" s="35"/>
      <c r="E22" s="36">
        <f>SUM(E4:E20)</f>
        <v>29</v>
      </c>
      <c r="F22" s="36"/>
      <c r="G22" s="36">
        <f>SUM(G4:G20)</f>
        <v>109</v>
      </c>
      <c r="H22" s="37"/>
      <c r="I22" s="35"/>
      <c r="J22" s="38">
        <f>SUM(J4:J20)</f>
        <v>20700</v>
      </c>
      <c r="K22" s="38">
        <f>SUM(K4:K20)</f>
        <v>13050</v>
      </c>
      <c r="L22" s="38">
        <f>SUM(L4:L20)</f>
        <v>14500</v>
      </c>
      <c r="M22" s="39">
        <f>ROUND((J22+K22+L22)/3,2)</f>
        <v>16083.33</v>
      </c>
      <c r="N22" s="20"/>
      <c r="O22" s="20"/>
    </row>
    <row r="23" spans="2:26" ht="18" customHeight="1">
      <c r="B23" s="8"/>
      <c r="C23" s="9"/>
      <c r="D23" s="9"/>
      <c r="E23" s="10"/>
      <c r="F23" s="10"/>
      <c r="G23" s="10"/>
      <c r="H23" s="10"/>
      <c r="I23" s="10"/>
      <c r="J23" s="22"/>
      <c r="K23" s="22"/>
      <c r="L23" s="22"/>
      <c r="M23" s="22">
        <f>SUM(M4:M20)</f>
        <v>16083.33</v>
      </c>
      <c r="N23" s="10" t="s">
        <v>44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</sheetData>
  <sheetProtection selectLockedCells="1" selectUnlockedCells="1"/>
  <mergeCells count="16">
    <mergeCell ref="B12:B13"/>
    <mergeCell ref="J12:J13"/>
    <mergeCell ref="K12:K13"/>
    <mergeCell ref="L12:L13"/>
    <mergeCell ref="M12:M13"/>
    <mergeCell ref="B17:B18"/>
    <mergeCell ref="J17:J18"/>
    <mergeCell ref="K17:K18"/>
    <mergeCell ref="L17:L18"/>
    <mergeCell ref="M17:M18"/>
    <mergeCell ref="B2:M2"/>
    <mergeCell ref="B4:B10"/>
    <mergeCell ref="J4:J10"/>
    <mergeCell ref="K4:K10"/>
    <mergeCell ref="L4:L10"/>
    <mergeCell ref="M4:M10"/>
  </mergeCells>
  <printOptions/>
  <pageMargins left="0.7875" right="0.7875" top="1.025" bottom="1.025" header="0.7875" footer="0.7875"/>
  <pageSetup firstPageNumber="1" useFirstPageNumber="1" horizontalDpi="300" verticalDpi="300" orientation="portrait" paperSize="9" scale="43" r:id="rId1"/>
  <headerFooter alignWithMargins="0">
    <oddHeader>&amp;C&amp;A</oddHeader>
    <oddFooter>&amp;CPágina 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Barreto de Negreiros Filho</cp:lastModifiedBy>
  <dcterms:modified xsi:type="dcterms:W3CDTF">2022-01-07T12:57:05Z</dcterms:modified>
  <cp:category/>
  <cp:version/>
  <cp:contentType/>
  <cp:contentStatus/>
</cp:coreProperties>
</file>